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16" yWindow="1680" windowWidth="9180" windowHeight="424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<sst xmlns="http://schemas.openxmlformats.org/spreadsheetml/2006/main" count="36" uniqueCount="34">
  <si>
    <t>Prepared for:</t>
  </si>
  <si>
    <t>Closing Costs:</t>
  </si>
  <si>
    <t>Escrow Fees</t>
  </si>
  <si>
    <t>Title Insurance</t>
  </si>
  <si>
    <t>Interest Proration</t>
  </si>
  <si>
    <t>Property Tax Proration</t>
  </si>
  <si>
    <t>Credits</t>
  </si>
  <si>
    <t>Misc. Charges</t>
  </si>
  <si>
    <t>Financing:</t>
  </si>
  <si>
    <t>Downpayment</t>
  </si>
  <si>
    <t>New Loan</t>
  </si>
  <si>
    <t>Buyer's Estimated Costs</t>
  </si>
  <si>
    <t>Total</t>
  </si>
  <si>
    <t>Lender Processing Fees</t>
  </si>
  <si>
    <t>Credit &amp;Appraisal</t>
  </si>
  <si>
    <t>Mortgage Insurance</t>
  </si>
  <si>
    <t>Total Cash To Purchase</t>
  </si>
  <si>
    <t>Purchase Price:</t>
  </si>
  <si>
    <t>Cost estimates are approximate and may not include all costs (ie. lender fees, repairs, other prorations, etc.)</t>
  </si>
  <si>
    <t>Certified Residential Specialist</t>
  </si>
  <si>
    <t>Monthly Payments:</t>
  </si>
  <si>
    <t>5% Adjustable Loan</t>
  </si>
  <si>
    <t>Insurance</t>
  </si>
  <si>
    <t>Property Tax</t>
  </si>
  <si>
    <t>Total:</t>
  </si>
  <si>
    <t>Loan Origination (0 points)</t>
  </si>
  <si>
    <t>Rent Prorations &amp; Security Deposits</t>
  </si>
  <si>
    <t>6.5% 30 Year Fixed Rate</t>
  </si>
  <si>
    <t>$306,000 Loan</t>
  </si>
  <si>
    <t>Mr. &amp; Mrs. Buyer</t>
  </si>
  <si>
    <t>1234 State Street</t>
  </si>
  <si>
    <t>Anytown, CA 90001</t>
  </si>
  <si>
    <t>Derf Fredericks, Realtor</t>
  </si>
  <si>
    <t>Licensed Broker, DRE# 491652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</si>
</sst>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&quot;$&quot;#,##0"/>
    <numFmt numFmtId="166" formatCode="&quot;$&quot;#,##0.0000_);[Red]\(&quot;$&quot;#,##0.0000\)"/>
  </numFmts>
  <fonts count="8">
    <font>
      <sz val="10"/>
      <name val="Times New Roman"/>
      <family val="0"/>
    </font>
    <font>
      <sz val="26"/>
      <color indexed="12"/>
      <name val="Times New Roman"/>
      <family val="1"/>
    </font>
    <font>
      <sz val="10"/>
      <color indexed="10"/>
      <name val="Times New Roman"/>
      <family val="1"/>
    </font>
    <font>
      <sz val="9"/>
      <name val="Times New Roman"/>
      <family val="1"/>
    </font>
    <font>
      <sz val="20"/>
      <color indexed="10"/>
      <name val="Times New Roman"/>
      <family val="1"/>
    </font>
    <font>
      <sz val="32"/>
      <color indexed="18"/>
      <name val="Invitation"/>
      <family val="0"/>
    </font>
    <font>
      <sz val="12"/>
      <color indexed="18"/>
      <name val="Times New Roman"/>
      <family val="1"/>
    </font>
    <font>
      <sz val="10"/>
      <color indexed="12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6" fontId="0" fillId="0" borderId="2" xfId="0" applyNumberFormat="1" applyBorder="1" applyAlignment="1">
      <alignment/>
    </xf>
    <xf numFmtId="6" fontId="0" fillId="0" borderId="0" xfId="0" applyNumberFormat="1" applyAlignment="1">
      <alignment/>
    </xf>
    <xf numFmtId="0" fontId="3" fillId="0" borderId="0" xfId="0" applyFont="1" applyAlignment="1">
      <alignment/>
    </xf>
    <xf numFmtId="6" fontId="0" fillId="0" borderId="3" xfId="0" applyNumberFormat="1" applyBorder="1" applyAlignment="1">
      <alignment/>
    </xf>
    <xf numFmtId="0" fontId="0" fillId="0" borderId="3" xfId="0" applyBorder="1" applyAlignment="1">
      <alignment/>
    </xf>
    <xf numFmtId="165" fontId="0" fillId="0" borderId="0" xfId="0" applyNumberFormat="1" applyAlignment="1">
      <alignment/>
    </xf>
    <xf numFmtId="0" fontId="4" fillId="0" borderId="4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Border="1" applyAlignment="1">
      <alignment/>
    </xf>
    <xf numFmtId="165" fontId="0" fillId="0" borderId="0" xfId="17" applyNumberFormat="1" applyBorder="1" applyAlignment="1">
      <alignment/>
    </xf>
    <xf numFmtId="6" fontId="0" fillId="0" borderId="0" xfId="0" applyNumberFormat="1" applyAlignment="1">
      <alignment horizontal="right"/>
    </xf>
    <xf numFmtId="0" fontId="6" fillId="0" borderId="0" xfId="0" applyFont="1" applyAlignment="1">
      <alignment/>
    </xf>
    <xf numFmtId="6" fontId="0" fillId="0" borderId="2" xfId="0" applyNumberFormat="1" applyBorder="1" applyAlignment="1">
      <alignment horizontal="right"/>
    </xf>
    <xf numFmtId="6" fontId="7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64" fontId="0" fillId="0" borderId="0" xfId="0" applyNumberFormat="1" applyAlignment="1">
      <alignment horizontal="left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9"/>
  <sheetViews>
    <sheetView tabSelected="1" workbookViewId="0" topLeftCell="A1">
      <selection activeCell="M50" sqref="M50"/>
    </sheetView>
  </sheetViews>
  <sheetFormatPr defaultColWidth="9.33203125" defaultRowHeight="12.75"/>
  <cols>
    <col min="8" max="8" width="9.83203125" style="0" bestFit="1" customWidth="1"/>
    <col min="9" max="9" width="12.5" style="0" customWidth="1"/>
  </cols>
  <sheetData>
    <row r="1" spans="1:10" ht="38.25" customHeight="1">
      <c r="A1" s="19"/>
      <c r="B1" s="19"/>
      <c r="C1" s="19"/>
      <c r="D1" s="19"/>
      <c r="E1" s="19"/>
      <c r="F1" s="19"/>
      <c r="G1" s="19"/>
      <c r="H1" s="19"/>
      <c r="I1" s="19"/>
      <c r="J1" s="19"/>
    </row>
    <row r="2" spans="1:10" ht="12.75" customHeight="1" hidden="1">
      <c r="A2" s="19"/>
      <c r="B2" s="19"/>
      <c r="C2" s="19"/>
      <c r="D2" s="19"/>
      <c r="E2" s="19"/>
      <c r="F2" s="19"/>
      <c r="G2" s="19"/>
      <c r="H2" s="19"/>
      <c r="I2" s="19"/>
      <c r="J2" s="19"/>
    </row>
    <row r="3" spans="1:10" ht="12.75">
      <c r="A3" s="20" t="s">
        <v>11</v>
      </c>
      <c r="B3" s="20"/>
      <c r="C3" s="20"/>
      <c r="D3" s="20"/>
      <c r="E3" s="20"/>
      <c r="F3" s="20"/>
      <c r="G3" s="20"/>
      <c r="H3" s="20"/>
      <c r="I3" s="20"/>
      <c r="J3" s="20"/>
    </row>
    <row r="4" spans="1:10" ht="31.5" customHeight="1">
      <c r="A4" s="20"/>
      <c r="B4" s="20"/>
      <c r="C4" s="20"/>
      <c r="D4" s="20"/>
      <c r="E4" s="20"/>
      <c r="F4" s="20"/>
      <c r="G4" s="20"/>
      <c r="H4" s="20"/>
      <c r="I4" s="20"/>
      <c r="J4" s="20"/>
    </row>
    <row r="5" spans="1:10" ht="8.25" customHeight="1">
      <c r="A5" s="1"/>
      <c r="B5" s="1"/>
      <c r="C5" s="1"/>
      <c r="D5" s="1"/>
      <c r="E5" s="1"/>
      <c r="F5" s="1"/>
      <c r="G5" s="1"/>
      <c r="H5" s="1"/>
      <c r="I5" s="1"/>
      <c r="J5" s="1"/>
    </row>
    <row r="6" ht="12.75">
      <c r="A6" s="2" t="s">
        <v>0</v>
      </c>
    </row>
    <row r="7" ht="12.75">
      <c r="A7" t="s">
        <v>29</v>
      </c>
    </row>
    <row r="8" ht="12.75">
      <c r="A8" t="s">
        <v>30</v>
      </c>
    </row>
    <row r="9" ht="12.75">
      <c r="A9" t="s">
        <v>31</v>
      </c>
    </row>
    <row r="10" spans="1:2" ht="12.75">
      <c r="A10" s="21">
        <v>38899</v>
      </c>
      <c r="B10" s="21"/>
    </row>
    <row r="11" ht="9.75" customHeight="1"/>
    <row r="12" spans="1:9" ht="24.75">
      <c r="A12" s="10" t="s">
        <v>17</v>
      </c>
      <c r="B12" s="3"/>
      <c r="C12" s="3"/>
      <c r="D12" s="3"/>
      <c r="E12" s="3"/>
      <c r="F12" s="3"/>
      <c r="G12" s="3"/>
      <c r="H12" s="3"/>
      <c r="I12" s="4">
        <v>700000</v>
      </c>
    </row>
    <row r="13" ht="16.5" customHeight="1">
      <c r="D13" s="16" t="s">
        <v>8</v>
      </c>
    </row>
    <row r="14" ht="9" customHeight="1"/>
    <row r="15" spans="4:8" ht="12.75">
      <c r="D15" t="s">
        <v>9</v>
      </c>
      <c r="H15" s="5">
        <v>90000</v>
      </c>
    </row>
    <row r="16" spans="4:8" ht="12.75">
      <c r="D16" t="s">
        <v>10</v>
      </c>
      <c r="H16" s="5">
        <f>(I12-H15)</f>
        <v>610000</v>
      </c>
    </row>
    <row r="18" spans="4:9" ht="13.5" thickBot="1">
      <c r="D18" t="s">
        <v>12</v>
      </c>
      <c r="H18" s="7"/>
      <c r="I18" s="7">
        <f>H15+H16</f>
        <v>700000</v>
      </c>
    </row>
    <row r="20" ht="16.5" customHeight="1">
      <c r="D20" s="16" t="s">
        <v>1</v>
      </c>
    </row>
    <row r="22" spans="4:8" ht="12.75">
      <c r="D22" t="s">
        <v>25</v>
      </c>
      <c r="H22" s="9">
        <f>PRODUCT(H16,0)</f>
        <v>0</v>
      </c>
    </row>
    <row r="23" spans="4:8" ht="12.75">
      <c r="D23" t="s">
        <v>13</v>
      </c>
      <c r="H23" s="9">
        <v>500</v>
      </c>
    </row>
    <row r="24" spans="4:8" ht="12.75">
      <c r="D24" t="s">
        <v>14</v>
      </c>
      <c r="H24" s="9">
        <v>750</v>
      </c>
    </row>
    <row r="25" spans="4:8" ht="12.75">
      <c r="D25" t="s">
        <v>15</v>
      </c>
      <c r="H25" s="9">
        <v>0</v>
      </c>
    </row>
    <row r="26" spans="4:8" ht="12.75">
      <c r="D26" t="s">
        <v>2</v>
      </c>
      <c r="H26" s="9">
        <f>PRODUCT(I12,0.0025)+250</f>
        <v>2000</v>
      </c>
    </row>
    <row r="27" spans="4:8" ht="12.75">
      <c r="D27" t="s">
        <v>3</v>
      </c>
      <c r="H27" s="9">
        <f>PRODUCT(I12,0.0035)</f>
        <v>2450</v>
      </c>
    </row>
    <row r="28" spans="4:8" ht="12.75">
      <c r="D28" t="s">
        <v>4</v>
      </c>
      <c r="H28" s="9">
        <v>1000</v>
      </c>
    </row>
    <row r="29" spans="4:8" ht="12.75">
      <c r="D29" t="s">
        <v>5</v>
      </c>
      <c r="H29" s="9">
        <v>100</v>
      </c>
    </row>
    <row r="30" spans="4:8" ht="12.75">
      <c r="D30" t="s">
        <v>6</v>
      </c>
      <c r="H30" s="9">
        <v>-5000</v>
      </c>
    </row>
    <row r="31" spans="4:8" ht="12.75">
      <c r="D31" t="s">
        <v>26</v>
      </c>
      <c r="H31" s="9"/>
    </row>
    <row r="32" spans="4:8" ht="12.75">
      <c r="D32" t="s">
        <v>7</v>
      </c>
      <c r="H32" s="9">
        <v>500</v>
      </c>
    </row>
    <row r="33" spans="4:9" ht="12.75">
      <c r="D33" s="11"/>
      <c r="E33" s="11"/>
      <c r="F33" s="11"/>
      <c r="G33" s="11"/>
      <c r="H33" s="11"/>
      <c r="I33" s="11"/>
    </row>
    <row r="34" spans="1:9" ht="12.75" customHeight="1">
      <c r="A34" s="13"/>
      <c r="B34" s="11"/>
      <c r="C34" s="11"/>
      <c r="D34" s="11" t="s">
        <v>12</v>
      </c>
      <c r="E34" s="11"/>
      <c r="F34" s="11"/>
      <c r="G34" s="11"/>
      <c r="H34" s="14"/>
      <c r="I34" s="14">
        <f>SUM(H22:H32)</f>
        <v>2300</v>
      </c>
    </row>
    <row r="35" spans="4:9" ht="12.75" customHeight="1">
      <c r="D35" s="12" t="s">
        <v>9</v>
      </c>
      <c r="I35" s="15">
        <f>H15</f>
        <v>90000</v>
      </c>
    </row>
    <row r="36" spans="1:9" ht="24.75">
      <c r="A36" s="10" t="s">
        <v>16</v>
      </c>
      <c r="B36" s="3"/>
      <c r="C36" s="3"/>
      <c r="D36" s="3"/>
      <c r="E36" s="3"/>
      <c r="F36" s="3"/>
      <c r="G36" s="3"/>
      <c r="H36" s="3"/>
      <c r="I36" s="17">
        <f>(I34+H15)</f>
        <v>92300</v>
      </c>
    </row>
    <row r="37" ht="5.25" customHeight="1"/>
    <row r="38" ht="18" customHeight="1">
      <c r="A38" t="s">
        <v>20</v>
      </c>
    </row>
    <row r="39" spans="2:9" ht="18" customHeight="1">
      <c r="B39" s="22" t="s">
        <v>27</v>
      </c>
      <c r="C39" s="22"/>
      <c r="D39" s="22"/>
      <c r="E39" s="22"/>
      <c r="F39" s="22" t="s">
        <v>21</v>
      </c>
      <c r="G39" s="22"/>
      <c r="H39" s="22"/>
      <c r="I39" s="22"/>
    </row>
    <row r="40" spans="3:8" ht="18" customHeight="1">
      <c r="C40" t="s">
        <v>28</v>
      </c>
      <c r="E40" s="5">
        <v>1937</v>
      </c>
      <c r="H40" s="5">
        <v>1631</v>
      </c>
    </row>
    <row r="41" spans="3:8" ht="18" customHeight="1">
      <c r="C41" t="s">
        <v>22</v>
      </c>
      <c r="E41" s="5">
        <v>100</v>
      </c>
      <c r="H41" s="5">
        <v>100</v>
      </c>
    </row>
    <row r="42" spans="3:8" ht="18" customHeight="1" thickBot="1">
      <c r="C42" t="s">
        <v>23</v>
      </c>
      <c r="E42" s="7">
        <v>410</v>
      </c>
      <c r="H42" s="7">
        <v>410</v>
      </c>
    </row>
    <row r="43" spans="1:8" ht="18" customHeight="1">
      <c r="A43" t="s">
        <v>24</v>
      </c>
      <c r="E43" s="18">
        <f>SUM(E40:E42)</f>
        <v>2447</v>
      </c>
      <c r="H43" s="18">
        <f>SUM(H40:H42)</f>
        <v>2141</v>
      </c>
    </row>
    <row r="44" s="6" customFormat="1" ht="12">
      <c r="A44" s="6" t="s">
        <v>18</v>
      </c>
    </row>
    <row r="45" s="6" customFormat="1" ht="12"/>
    <row r="46" spans="1:9" ht="13.5" thickBot="1">
      <c r="A46" s="8"/>
      <c r="B46" s="8"/>
      <c r="C46" s="8"/>
      <c r="G46" s="8"/>
      <c r="H46" s="8"/>
      <c r="I46" s="8"/>
    </row>
    <row r="47" spans="1:7" ht="12.75">
      <c r="A47" t="s">
        <v>32</v>
      </c>
      <c r="G47" t="str">
        <f>$A$7</f>
        <v>Mr. &amp; Mrs. Buyer</v>
      </c>
    </row>
    <row r="48" ht="12.75">
      <c r="A48" t="s">
        <v>33</v>
      </c>
    </row>
    <row r="49" ht="12.75">
      <c r="A49" t="s">
        <v>19</v>
      </c>
    </row>
  </sheetData>
  <mergeCells count="5">
    <mergeCell ref="A1:J2"/>
    <mergeCell ref="A3:J4"/>
    <mergeCell ref="A10:B10"/>
    <mergeCell ref="B39:E39"/>
    <mergeCell ref="F39:I39"/>
  </mergeCells>
  <printOptions/>
  <pageMargins left="1.11" right="0.5" top="0.58" bottom="0.5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Realty World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Derf Fredericks</dc:creator>
  <cp:keywords/>
  <dc:description/>
  <cp:lastModifiedBy>Derf Fredericks</cp:lastModifiedBy>
  <cp:lastPrinted>2005-01-13T21:37:46Z</cp:lastPrinted>
  <dcterms:created xsi:type="dcterms:W3CDTF">1998-03-30T23:45:52Z</dcterms:created>
  <dcterms:modified xsi:type="dcterms:W3CDTF">2011-01-13T00:18:29Z</dcterms:modified>
  <cp:category/>
  <cp:version/>
  <cp:contentType/>
  <cp:contentStatus/>
</cp:coreProperties>
</file>